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５,林道関係\05-1　工事関係（県営）\R7\01 川崎国見山線　西祖谷山工区\02-1 PPI\"/>
    </mc:Choice>
  </mc:AlternateContent>
  <xr:revisionPtr revIDLastSave="0" documentId="13_ncr:1_{D63365CF-A2AA-4079-8B92-D35DE28E5DA6}" xr6:coauthVersionLast="47" xr6:coauthVersionMax="47" xr10:uidLastSave="{00000000-0000-0000-0000-000000000000}"/>
  <bookViews>
    <workbookView xWindow="35640" yWindow="1980" windowWidth="21570" windowHeight="15450" tabRatio="818" xr2:uid="{00000000-000D-0000-FFFF-FFFF00000000}"/>
  </bookViews>
  <sheets>
    <sheet name="工事費内訳書" sheetId="59" r:id="rId1"/>
  </sheets>
  <definedNames>
    <definedName name="_xlnm.Print_Area" localSheetId="0">工事費内訳書!$A$1:$G$150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59" l="1"/>
  <c r="G144" i="59"/>
  <c r="G143" i="59"/>
  <c r="G142" i="59"/>
  <c r="G140" i="59"/>
  <c r="G139" i="59"/>
  <c r="G138" i="59" s="1"/>
  <c r="G137" i="59" s="1"/>
  <c r="G136" i="59" s="1"/>
  <c r="G134" i="59" s="1"/>
  <c r="G133" i="59" s="1"/>
  <c r="G131" i="59"/>
  <c r="G130" i="59"/>
  <c r="G129" i="59"/>
  <c r="G125" i="59"/>
  <c r="G124" i="59"/>
  <c r="G122" i="59"/>
  <c r="G121" i="59"/>
  <c r="G116" i="59"/>
  <c r="G115" i="59"/>
  <c r="G96" i="59"/>
  <c r="G83" i="59"/>
  <c r="G60" i="59" s="1"/>
  <c r="G59" i="59" s="1"/>
  <c r="G61" i="59"/>
  <c r="G56" i="59"/>
  <c r="G55" i="59"/>
  <c r="G54" i="59"/>
  <c r="G47" i="59"/>
  <c r="G46" i="59"/>
  <c r="G45" i="59" s="1"/>
  <c r="G41" i="59"/>
  <c r="G40" i="59"/>
  <c r="G39" i="59"/>
  <c r="G30" i="59"/>
  <c r="G29" i="59"/>
  <c r="G28" i="59"/>
  <c r="G20" i="59"/>
  <c r="G14" i="59" s="1"/>
  <c r="G13" i="59" s="1"/>
  <c r="G12" i="59" s="1"/>
  <c r="G11" i="59" s="1"/>
  <c r="G10" i="59" s="1"/>
  <c r="G149" i="59" s="1"/>
  <c r="G150" i="59" s="1"/>
  <c r="G15" i="59"/>
</calcChain>
</file>

<file path=xl/sharedStrings.xml><?xml version="1.0" encoding="utf-8"?>
<sst xmlns="http://schemas.openxmlformats.org/spreadsheetml/2006/main" count="295" uniqueCount="150">
  <si>
    <t>住　　　　所</t>
  </si>
  <si>
    <t>商号又は名称</t>
  </si>
  <si>
    <t>代 表 者 名</t>
  </si>
  <si>
    <t>工事費内訳書</t>
  </si>
  <si>
    <t>工 事 名</t>
  </si>
  <si>
    <t>Ｒ７三林　林開川崎国見山線西祖谷山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</si>
  <si>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</si>
  <si>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</si>
  <si>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</si>
  <si>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</si>
  <si>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</si>
  <si>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</si>
  <si>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</si>
  <si>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</si>
  <si>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</si>
  <si>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</si>
  <si>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</si>
  <si>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_x000D_No.353+7.4(BC.168)～No.357</t>
  </si>
  <si>
    <t>切土　礫質土
_x000D_</t>
  </si>
  <si>
    <t>m3</t>
  </si>
  <si>
    <t>㎡</t>
  </si>
  <si>
    <t>盛土工
_x000D_</t>
  </si>
  <si>
    <t>丸太筋工(皮剥無　先端加工有　2本筋工)
_x000D_</t>
  </si>
  <si>
    <t>ｍ</t>
  </si>
  <si>
    <t>丸太筋工(1段積)
_x000D_</t>
  </si>
  <si>
    <t>路面工
_x000D_</t>
  </si>
  <si>
    <t>路面工
_x000D_№349+10.0～No.355 L=110m</t>
  </si>
  <si>
    <t>溶接金網敷設工
_x000D_φ6.0×150×150</t>
  </si>
  <si>
    <t>コンクリート路面工(養生工)
_x000D_</t>
  </si>
  <si>
    <t>舗装止め丸太工(1段)
_x000D_</t>
  </si>
  <si>
    <t>溝形鋼
_x000D_厚6cm×高125×幅65(mm) 13.4kg/m</t>
  </si>
  <si>
    <t>kg</t>
  </si>
  <si>
    <t>法面保護工
_x000D_</t>
  </si>
  <si>
    <t>丸太伏工
_x000D_杉・桧リングバーカー皮むき半割使用</t>
  </si>
  <si>
    <t>鋼製かご枠工
_x000D_</t>
  </si>
  <si>
    <t>鋼製大型かご枠工
_x000D_</t>
  </si>
  <si>
    <t>鋼製大型かご枠工
_x000D_No.358付近下方</t>
  </si>
  <si>
    <t>ton</t>
  </si>
  <si>
    <t>排水施設工
_x000D_</t>
  </si>
  <si>
    <t>盛土施設排水溝
_x000D_No.358付近下方</t>
  </si>
  <si>
    <t>礫暗渠工（Ａタイプ）
_x000D_網状・波状管　φ150㎜</t>
  </si>
  <si>
    <t>石材運搬　割栗石
_x000D_敷栗石　L=51.9㎞　割栗石5cm～15cm</t>
  </si>
  <si>
    <t>支障木処理工
_x000D_</t>
  </si>
  <si>
    <t>伐採費
_x000D_</t>
  </si>
  <si>
    <t>スギ　伐採費
_x000D_No.357～No.362</t>
  </si>
  <si>
    <t>スギ　伐採費
_x000D_胸高直径　11cm</t>
  </si>
  <si>
    <t>本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</si>
  <si>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</si>
  <si>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</si>
  <si>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</si>
  <si>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</si>
  <si>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</si>
  <si>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19cm</t>
  </si>
  <si>
    <t>スギ　伐採費
_x000D_胸高直径　21cm</t>
  </si>
  <si>
    <t>スギ　伐採費
_x000D_胸高直径　22cm</t>
  </si>
  <si>
    <t>スギ　伐採費
_x000D_胸高直径　27cm</t>
  </si>
  <si>
    <t>スギ　伐採費
_x000D_胸高直径　29cm</t>
  </si>
  <si>
    <t>スギ　伐採費
_x000D_胸高直径　32cm</t>
  </si>
  <si>
    <t>スギ　伐採費
_x000D_胸高直径　36cm</t>
  </si>
  <si>
    <t>スギ　伐採費
_x000D_胸高直径　39cm</t>
  </si>
  <si>
    <t>スギ　伐採費
_x000D_胸高直径　42cm</t>
  </si>
  <si>
    <t>スギ　伐採費
_x000D_胸高直径　45cm</t>
  </si>
  <si>
    <t>スギ　伐採費
_x000D_胸高直径　47cm</t>
  </si>
  <si>
    <t>スギ　伐採費
_x000D_胸高直径　48cm</t>
  </si>
  <si>
    <t>スギ　伐採費
_x000D_胸高直径　49cm</t>
  </si>
  <si>
    <t>スギ　伐採費
_x000D_胸高直径　50cm</t>
  </si>
  <si>
    <t>スギ　伐採費
_x000D_胸高直径　52cm</t>
  </si>
  <si>
    <t>ヒノキ　伐採費
_x000D_No.357～No.362</t>
  </si>
  <si>
    <t>ヒノキ　伐採費
_x000D_胸高直径　11cm</t>
  </si>
  <si>
    <t>ヒノキ　伐採費
_x000D_胸高直径　13cm</t>
  </si>
  <si>
    <t>ヒノキ　伐採費
_x000D_胸高直径　15cm</t>
  </si>
  <si>
    <t>ヒノキ　伐採費
_x000D_胸高直径　16cm</t>
  </si>
  <si>
    <t>ヒノキ　伐採費
_x000D_胸高直径　17cm</t>
  </si>
  <si>
    <t>ヒノキ　伐採費
_x000D_胸高直径　19cm</t>
  </si>
  <si>
    <t>ヒノキ　伐採費
_x000D_胸高直径　20cm</t>
  </si>
  <si>
    <t>ヒノキ　伐採費
_x000D_胸高直径　25cm</t>
  </si>
  <si>
    <t>ヒノキ　伐採費
_x000D_胸高直径　32cm</t>
  </si>
  <si>
    <t>ヒノキ　伐採費
_x000D_胸高直径　33cm</t>
  </si>
  <si>
    <t>ヒノキ　伐採費
_x000D_胸高直径　38cm</t>
  </si>
  <si>
    <t>ヒノキ　伐採費
_x000D_胸高直径　40cm</t>
  </si>
  <si>
    <t>ザツ　伐採費
_x000D_No.357～No.362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</si>
  <si>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</si>
  <si>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</si>
  <si>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</si>
  <si>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</si>
  <si>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</si>
  <si>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</si>
  <si>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</si>
  <si>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</si>
  <si>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</si>
  <si>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</si>
  <si>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</si>
  <si>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</si>
  <si>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23cm</t>
  </si>
  <si>
    <t>雑木　伐採費
_x000D_胸高直径　25cm</t>
  </si>
  <si>
    <t>雑木　伐採費
_x000D_胸高直径　26cm</t>
  </si>
  <si>
    <t>雑木　伐採費
_x000D_胸高直径　27cm</t>
  </si>
  <si>
    <t>雑木　伐採費
_x000D_胸高直径　30cm</t>
  </si>
  <si>
    <t>雑木　伐採費
_x000D_31cm以上</t>
  </si>
  <si>
    <t>集材費
_x000D_</t>
  </si>
  <si>
    <t>集材（車両系）
_x000D_No.358付近</t>
  </si>
  <si>
    <t>枝条片付
_x000D_</t>
  </si>
  <si>
    <t>根株処理
_x000D_</t>
  </si>
  <si>
    <t>仮設工
_x000D_</t>
  </si>
  <si>
    <t>仮設落石防護柵
_x000D_</t>
  </si>
  <si>
    <t>落石防護柵工
_x000D_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</si>
  <si>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</si>
  <si>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</si>
  <si>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</si>
  <si>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</si>
  <si>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技術管理費(現場及び一般対象外)
_x000D_</t>
  </si>
  <si>
    <t>土壌分析試験費
_x000D_</t>
  </si>
  <si>
    <t>土壌分析試験費
_x000D_条例第58条,規則第35条(諸経費含,28項目,銅含まず)</t>
  </si>
  <si>
    <t>水質分析試験費
_x000D_</t>
  </si>
  <si>
    <t>水質分析試験費
_x000D_条例第59条,規則第36条(諸経費含,28項目,銅含まず)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</si>
  <si>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</si>
  <si>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</si>
  <si>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</si>
  <si>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</si>
  <si>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</si>
  <si>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</si>
  <si>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片切掘削（人力併用機械掘削）（礫質土）
機械掘削</t>
    <phoneticPr fontId="7"/>
  </si>
  <si>
    <t>地山掘削工（オープンカット）礫質土
機械掘削</t>
    <phoneticPr fontId="7"/>
  </si>
  <si>
    <t>掘削積込み（礫質土）
機械掘積込</t>
    <rPh sb="14" eb="16">
      <t>ツミコミ</t>
    </rPh>
    <phoneticPr fontId="7"/>
  </si>
  <si>
    <t>機械切土法面整形
機械法面整形</t>
    <phoneticPr fontId="7"/>
  </si>
  <si>
    <t>土砂運搬（礫質土）
機械運搬　L=0.026km</t>
    <phoneticPr fontId="7"/>
  </si>
  <si>
    <t>機械盛土
路体、敷均し締固め</t>
    <phoneticPr fontId="7"/>
  </si>
  <si>
    <t>盛土法面整形(削取り整形)
機械法面整形</t>
    <phoneticPr fontId="7"/>
  </si>
  <si>
    <t>養生マット（種子・肥料なし）盛土用
W=1m L=50m プラピン L=100mm</t>
    <phoneticPr fontId="7"/>
  </si>
  <si>
    <t>植生シート
植生シート工,肥料袋無･人工張芝付(一重ﾈｯﾄ環境)</t>
    <phoneticPr fontId="7"/>
  </si>
  <si>
    <t>コンクリート路面工(機械舗設)
W/C≦60%、18-8-40（高炉）,t=0.15ｍ</t>
    <phoneticPr fontId="7"/>
  </si>
  <si>
    <t xml:space="preserve">不陸整正
</t>
    <phoneticPr fontId="7"/>
  </si>
  <si>
    <t>目地材設置工
瀝青繊維質目地板 t=10mm</t>
    <phoneticPr fontId="7"/>
  </si>
  <si>
    <t xml:space="preserve">均し型枠
</t>
    <rPh sb="0" eb="1">
      <t>ナラ</t>
    </rPh>
    <rPh sb="2" eb="4">
      <t>カタワク</t>
    </rPh>
    <phoneticPr fontId="7"/>
  </si>
  <si>
    <t>養生マット（種子・肥料なし）
W=1m L=50m アンカーピンφ9×200mm(ラス併用)</t>
    <phoneticPr fontId="7"/>
  </si>
  <si>
    <t xml:space="preserve">ラス張り工
</t>
    <rPh sb="2" eb="3">
      <t>バ</t>
    </rPh>
    <rPh sb="4" eb="5">
      <t>コウ</t>
    </rPh>
    <phoneticPr fontId="7"/>
  </si>
  <si>
    <t>基面整正</t>
    <phoneticPr fontId="7"/>
  </si>
  <si>
    <t xml:space="preserve">吸出防止材設置
</t>
    <phoneticPr fontId="7"/>
  </si>
  <si>
    <t>異形棒鋼
SD295,D16</t>
    <phoneticPr fontId="7"/>
  </si>
  <si>
    <t xml:space="preserve">枝条片付
</t>
    <phoneticPr fontId="7"/>
  </si>
  <si>
    <t>伐木処理（集材）
10cm以上16cm未満</t>
    <phoneticPr fontId="7"/>
  </si>
  <si>
    <t>伐木処理（集材）
16cm以上22cm未満</t>
    <phoneticPr fontId="7"/>
  </si>
  <si>
    <t>伐木処理（集材）
22cm以上28cm未満</t>
    <phoneticPr fontId="7"/>
  </si>
  <si>
    <t>伐木処理（集材）
28cm以上</t>
    <phoneticPr fontId="7"/>
  </si>
  <si>
    <t>根株運搬10t
機械運搬　L=1.1km</t>
    <phoneticPr fontId="7"/>
  </si>
  <si>
    <t xml:space="preserve">木材チップ化
</t>
    <phoneticPr fontId="7"/>
  </si>
  <si>
    <t>チップ運搬10t
機械運搬　L=1.1km</t>
    <phoneticPr fontId="7"/>
  </si>
  <si>
    <t>鋼製大型かご枠（機械詰石）
H=1.0m,L=3.0m,W=1.2m割栗石15～20cm,L=51.9Km</t>
    <phoneticPr fontId="7"/>
  </si>
  <si>
    <t>鋼製大型かご枠（機械詰石）
H=1.0m,L=2.0m,W=1.2m割栗石15～20cm,L=51.9Km</t>
    <phoneticPr fontId="7"/>
  </si>
  <si>
    <t>作業土工(床掘工)
機械掘削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</si>
</sst>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2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+G11+G133</f>
        <v>0</v>
      </c>
      <c r="H10" s="12"/>
      <c r="I10" s="13">
        <v>1</v>
      </c>
      <c r="J10" s="13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+G13+G28+G39+G45+G54+G59+G129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16</v>
      </c>
      <c r="C13" s="23"/>
      <c r="D13" s="24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17</v>
      </c>
      <c r="D14" s="24"/>
      <c r="E14" s="9" t="s">
        <v>13</v>
      </c>
      <c r="F14" s="10">
        <v>1</v>
      </c>
      <c r="G14" s="11">
        <f>+G15+G20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121</v>
      </c>
      <c r="E16" s="9" t="s">
        <v>19</v>
      </c>
      <c r="F16" s="10">
        <v>799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122</v>
      </c>
      <c r="E17" s="9" t="s">
        <v>19</v>
      </c>
      <c r="F17" s="10">
        <v>444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123</v>
      </c>
      <c r="E18" s="9" t="s">
        <v>19</v>
      </c>
      <c r="F18" s="10">
        <v>1181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124</v>
      </c>
      <c r="E19" s="9" t="s">
        <v>20</v>
      </c>
      <c r="F19" s="10">
        <v>910.3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13</v>
      </c>
      <c r="F20" s="10">
        <v>1</v>
      </c>
      <c r="G20" s="11">
        <f>+G21+G22+G23+G24+G25+G26+G27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125</v>
      </c>
      <c r="E21" s="9" t="s">
        <v>19</v>
      </c>
      <c r="F21" s="10">
        <v>1181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126</v>
      </c>
      <c r="E22" s="9" t="s">
        <v>19</v>
      </c>
      <c r="F22" s="10">
        <v>1181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127</v>
      </c>
      <c r="E23" s="9" t="s">
        <v>20</v>
      </c>
      <c r="F23" s="10">
        <v>599.5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128</v>
      </c>
      <c r="E24" s="9" t="s">
        <v>20</v>
      </c>
      <c r="F24" s="10">
        <v>599.5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22</v>
      </c>
      <c r="E25" s="9" t="s">
        <v>23</v>
      </c>
      <c r="F25" s="10">
        <v>61.4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23</v>
      </c>
      <c r="F26" s="10">
        <v>63.8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129</v>
      </c>
      <c r="E27" s="9" t="s">
        <v>20</v>
      </c>
      <c r="F27" s="10">
        <v>218.3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23" t="s">
        <v>25</v>
      </c>
      <c r="C28" s="23"/>
      <c r="D28" s="24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3" t="s">
        <v>26</v>
      </c>
      <c r="D29" s="24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25</v>
      </c>
      <c r="E30" s="9" t="s">
        <v>13</v>
      </c>
      <c r="F30" s="10">
        <v>1</v>
      </c>
      <c r="G30" s="11">
        <f>+G31+G32+G33+G34+G35+G36+G37+G38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27</v>
      </c>
      <c r="E31" s="9" t="s">
        <v>20</v>
      </c>
      <c r="F31" s="10">
        <v>404.8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130</v>
      </c>
      <c r="E32" s="9" t="s">
        <v>20</v>
      </c>
      <c r="F32" s="10">
        <v>440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28</v>
      </c>
      <c r="E33" s="9" t="s">
        <v>20</v>
      </c>
      <c r="F33" s="10">
        <v>440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131</v>
      </c>
      <c r="E34" s="9" t="s">
        <v>20</v>
      </c>
      <c r="F34" s="10">
        <v>440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29</v>
      </c>
      <c r="E35" s="9" t="s">
        <v>23</v>
      </c>
      <c r="F35" s="10">
        <v>114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132</v>
      </c>
      <c r="E36" s="9" t="s">
        <v>20</v>
      </c>
      <c r="F36" s="10">
        <v>8.3000000000000007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30</v>
      </c>
      <c r="E37" s="9" t="s">
        <v>31</v>
      </c>
      <c r="F37" s="10">
        <v>722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133</v>
      </c>
      <c r="E38" s="9" t="s">
        <v>20</v>
      </c>
      <c r="F38" s="10">
        <v>4.9000000000000004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23" t="s">
        <v>32</v>
      </c>
      <c r="C39" s="23"/>
      <c r="D39" s="24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2</v>
      </c>
    </row>
    <row r="40" spans="1:10" ht="42" customHeight="1" x14ac:dyDescent="0.15">
      <c r="A40" s="14"/>
      <c r="B40" s="15"/>
      <c r="C40" s="23" t="s">
        <v>32</v>
      </c>
      <c r="D40" s="24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3</v>
      </c>
    </row>
    <row r="41" spans="1:10" ht="42" customHeight="1" x14ac:dyDescent="0.15">
      <c r="A41" s="14"/>
      <c r="B41" s="15"/>
      <c r="C41" s="15"/>
      <c r="D41" s="16" t="s">
        <v>32</v>
      </c>
      <c r="E41" s="9" t="s">
        <v>13</v>
      </c>
      <c r="F41" s="10">
        <v>1</v>
      </c>
      <c r="G41" s="11">
        <f>+G42+G43+G44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134</v>
      </c>
      <c r="E42" s="9" t="s">
        <v>20</v>
      </c>
      <c r="F42" s="10">
        <v>512.6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135</v>
      </c>
      <c r="E43" s="9" t="s">
        <v>20</v>
      </c>
      <c r="F43" s="10">
        <v>512.6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33</v>
      </c>
      <c r="E44" s="9" t="s">
        <v>23</v>
      </c>
      <c r="F44" s="10">
        <v>42.6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23" t="s">
        <v>34</v>
      </c>
      <c r="C45" s="23"/>
      <c r="D45" s="24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2</v>
      </c>
    </row>
    <row r="46" spans="1:10" ht="42" customHeight="1" x14ac:dyDescent="0.15">
      <c r="A46" s="14"/>
      <c r="B46" s="15"/>
      <c r="C46" s="23" t="s">
        <v>35</v>
      </c>
      <c r="D46" s="24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3</v>
      </c>
    </row>
    <row r="47" spans="1:10" ht="42" customHeight="1" x14ac:dyDescent="0.15">
      <c r="A47" s="14"/>
      <c r="B47" s="15"/>
      <c r="C47" s="15"/>
      <c r="D47" s="16" t="s">
        <v>36</v>
      </c>
      <c r="E47" s="9" t="s">
        <v>13</v>
      </c>
      <c r="F47" s="10">
        <v>1</v>
      </c>
      <c r="G47" s="11">
        <f>+G48+G49+G50+G51+G52+G53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147</v>
      </c>
      <c r="E48" s="9" t="s">
        <v>23</v>
      </c>
      <c r="F48" s="10">
        <v>105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148</v>
      </c>
      <c r="E49" s="9" t="s">
        <v>23</v>
      </c>
      <c r="F49" s="10">
        <v>4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136</v>
      </c>
      <c r="E50" s="9" t="s">
        <v>20</v>
      </c>
      <c r="F50" s="10">
        <v>39.6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137</v>
      </c>
      <c r="E51" s="9" t="s">
        <v>20</v>
      </c>
      <c r="F51" s="10">
        <v>156.6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138</v>
      </c>
      <c r="E52" s="9" t="s">
        <v>37</v>
      </c>
      <c r="F52" s="10">
        <v>0.11700000000000001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149</v>
      </c>
      <c r="E53" s="9" t="s">
        <v>19</v>
      </c>
      <c r="F53" s="10">
        <v>92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23" t="s">
        <v>38</v>
      </c>
      <c r="C54" s="23"/>
      <c r="D54" s="24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2</v>
      </c>
    </row>
    <row r="55" spans="1:10" ht="42" customHeight="1" x14ac:dyDescent="0.15">
      <c r="A55" s="14"/>
      <c r="B55" s="15"/>
      <c r="C55" s="23" t="s">
        <v>38</v>
      </c>
      <c r="D55" s="24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3</v>
      </c>
    </row>
    <row r="56" spans="1:10" ht="42" customHeight="1" x14ac:dyDescent="0.15">
      <c r="A56" s="14"/>
      <c r="B56" s="15"/>
      <c r="C56" s="15"/>
      <c r="D56" s="16" t="s">
        <v>39</v>
      </c>
      <c r="E56" s="9" t="s">
        <v>13</v>
      </c>
      <c r="F56" s="10">
        <v>1</v>
      </c>
      <c r="G56" s="11">
        <f>+G57+G58</f>
        <v>0</v>
      </c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40</v>
      </c>
      <c r="E57" s="9" t="s">
        <v>23</v>
      </c>
      <c r="F57" s="10">
        <v>30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41</v>
      </c>
      <c r="E58" s="9" t="s">
        <v>19</v>
      </c>
      <c r="F58" s="10">
        <v>7.8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23" t="s">
        <v>42</v>
      </c>
      <c r="C59" s="23"/>
      <c r="D59" s="24"/>
      <c r="E59" s="9" t="s">
        <v>13</v>
      </c>
      <c r="F59" s="10">
        <v>1</v>
      </c>
      <c r="G59" s="11">
        <f>+G60+G115+G121+G124</f>
        <v>0</v>
      </c>
      <c r="H59" s="12"/>
      <c r="I59" s="13">
        <v>50</v>
      </c>
      <c r="J59" s="13">
        <v>2</v>
      </c>
    </row>
    <row r="60" spans="1:10" ht="42" customHeight="1" x14ac:dyDescent="0.15">
      <c r="A60" s="14"/>
      <c r="B60" s="15"/>
      <c r="C60" s="23" t="s">
        <v>43</v>
      </c>
      <c r="D60" s="24"/>
      <c r="E60" s="9" t="s">
        <v>13</v>
      </c>
      <c r="F60" s="10">
        <v>1</v>
      </c>
      <c r="G60" s="11">
        <f>+G61+G83+G96</f>
        <v>0</v>
      </c>
      <c r="H60" s="12"/>
      <c r="I60" s="13">
        <v>51</v>
      </c>
      <c r="J60" s="13">
        <v>3</v>
      </c>
    </row>
    <row r="61" spans="1:10" ht="42" customHeight="1" x14ac:dyDescent="0.15">
      <c r="A61" s="14"/>
      <c r="B61" s="15"/>
      <c r="C61" s="15"/>
      <c r="D61" s="16" t="s">
        <v>44</v>
      </c>
      <c r="E61" s="9" t="s">
        <v>13</v>
      </c>
      <c r="F61" s="10">
        <v>1</v>
      </c>
      <c r="G61" s="11">
        <f>+G62+G63+G64+G65+G66+G67+G68+G69+G70+G71+G72+G73+G74+G75+G76+G77+G78+G79+G80+G81+G82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45</v>
      </c>
      <c r="E62" s="9" t="s">
        <v>46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47</v>
      </c>
      <c r="E63" s="9" t="s">
        <v>46</v>
      </c>
      <c r="F63" s="10">
        <v>2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48</v>
      </c>
      <c r="E64" s="9" t="s">
        <v>46</v>
      </c>
      <c r="F64" s="10">
        <v>3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49</v>
      </c>
      <c r="E65" s="9" t="s">
        <v>46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50</v>
      </c>
      <c r="E66" s="9" t="s">
        <v>46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51</v>
      </c>
      <c r="E67" s="9" t="s">
        <v>46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52</v>
      </c>
      <c r="E68" s="9" t="s">
        <v>46</v>
      </c>
      <c r="F68" s="10">
        <v>2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53</v>
      </c>
      <c r="E69" s="9" t="s">
        <v>46</v>
      </c>
      <c r="F69" s="10">
        <v>3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54</v>
      </c>
      <c r="E70" s="9" t="s">
        <v>46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55</v>
      </c>
      <c r="E71" s="9" t="s">
        <v>46</v>
      </c>
      <c r="F71" s="10">
        <v>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56</v>
      </c>
      <c r="E72" s="9" t="s">
        <v>46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57</v>
      </c>
      <c r="E73" s="9" t="s">
        <v>46</v>
      </c>
      <c r="F73" s="10">
        <v>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58</v>
      </c>
      <c r="E74" s="9" t="s">
        <v>46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59</v>
      </c>
      <c r="E75" s="9" t="s">
        <v>46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60</v>
      </c>
      <c r="E76" s="9" t="s">
        <v>46</v>
      </c>
      <c r="F76" s="10">
        <v>1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61</v>
      </c>
      <c r="E77" s="9" t="s">
        <v>46</v>
      </c>
      <c r="F77" s="10">
        <v>1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62</v>
      </c>
      <c r="E78" s="9" t="s">
        <v>46</v>
      </c>
      <c r="F78" s="10">
        <v>2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63</v>
      </c>
      <c r="E79" s="9" t="s">
        <v>46</v>
      </c>
      <c r="F79" s="10">
        <v>1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64</v>
      </c>
      <c r="E80" s="9" t="s">
        <v>46</v>
      </c>
      <c r="F80" s="10">
        <v>2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65</v>
      </c>
      <c r="E81" s="9" t="s">
        <v>46</v>
      </c>
      <c r="F81" s="10">
        <v>3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66</v>
      </c>
      <c r="E82" s="9" t="s">
        <v>46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67</v>
      </c>
      <c r="E83" s="9" t="s">
        <v>13</v>
      </c>
      <c r="F83" s="10">
        <v>1</v>
      </c>
      <c r="G83" s="11">
        <f>+G84+G85+G86+G87+G88+G89+G90+G91+G92+G93+G94+G95</f>
        <v>0</v>
      </c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68</v>
      </c>
      <c r="E84" s="9" t="s">
        <v>46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69</v>
      </c>
      <c r="E85" s="9" t="s">
        <v>46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70</v>
      </c>
      <c r="E86" s="9" t="s">
        <v>46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71</v>
      </c>
      <c r="E87" s="9" t="s">
        <v>46</v>
      </c>
      <c r="F87" s="10">
        <v>2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72</v>
      </c>
      <c r="E88" s="9" t="s">
        <v>46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73</v>
      </c>
      <c r="E89" s="9" t="s">
        <v>46</v>
      </c>
      <c r="F89" s="10">
        <v>1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74</v>
      </c>
      <c r="E90" s="9" t="s">
        <v>46</v>
      </c>
      <c r="F90" s="10">
        <v>1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75</v>
      </c>
      <c r="E91" s="9" t="s">
        <v>46</v>
      </c>
      <c r="F91" s="10">
        <v>1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76</v>
      </c>
      <c r="E92" s="9" t="s">
        <v>46</v>
      </c>
      <c r="F92" s="10">
        <v>1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77</v>
      </c>
      <c r="E93" s="9" t="s">
        <v>46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78</v>
      </c>
      <c r="E94" s="9" t="s">
        <v>46</v>
      </c>
      <c r="F94" s="10">
        <v>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79</v>
      </c>
      <c r="E95" s="9" t="s">
        <v>46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80</v>
      </c>
      <c r="E96" s="9" t="s">
        <v>13</v>
      </c>
      <c r="F96" s="10">
        <v>1</v>
      </c>
      <c r="G96" s="11">
        <f>+G97+G98+G99+G100+G101+G102+G103+G104+G105+G106+G107+G108+G109+G110+G111+G112+G113+G114</f>
        <v>0</v>
      </c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81</v>
      </c>
      <c r="E97" s="9" t="s">
        <v>46</v>
      </c>
      <c r="F97" s="10">
        <v>7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82</v>
      </c>
      <c r="E98" s="9" t="s">
        <v>46</v>
      </c>
      <c r="F98" s="10">
        <v>7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83</v>
      </c>
      <c r="E99" s="9" t="s">
        <v>46</v>
      </c>
      <c r="F99" s="10">
        <v>6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84</v>
      </c>
      <c r="E100" s="9" t="s">
        <v>46</v>
      </c>
      <c r="F100" s="10">
        <v>11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85</v>
      </c>
      <c r="E101" s="9" t="s">
        <v>46</v>
      </c>
      <c r="F101" s="10">
        <v>7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86</v>
      </c>
      <c r="E102" s="9" t="s">
        <v>46</v>
      </c>
      <c r="F102" s="10">
        <v>9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87</v>
      </c>
      <c r="E103" s="9" t="s">
        <v>46</v>
      </c>
      <c r="F103" s="10">
        <v>7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88</v>
      </c>
      <c r="E104" s="9" t="s">
        <v>46</v>
      </c>
      <c r="F104" s="10">
        <v>7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89</v>
      </c>
      <c r="E105" s="9" t="s">
        <v>46</v>
      </c>
      <c r="F105" s="10">
        <v>4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90</v>
      </c>
      <c r="E106" s="9" t="s">
        <v>46</v>
      </c>
      <c r="F106" s="10">
        <v>4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91</v>
      </c>
      <c r="E107" s="9" t="s">
        <v>46</v>
      </c>
      <c r="F107" s="10">
        <v>2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92</v>
      </c>
      <c r="E108" s="9" t="s">
        <v>46</v>
      </c>
      <c r="F108" s="10">
        <v>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93</v>
      </c>
      <c r="E109" s="9" t="s">
        <v>46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94</v>
      </c>
      <c r="E110" s="9" t="s">
        <v>46</v>
      </c>
      <c r="F110" s="10">
        <v>1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95</v>
      </c>
      <c r="E111" s="9" t="s">
        <v>46</v>
      </c>
      <c r="F111" s="10">
        <v>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96</v>
      </c>
      <c r="E112" s="9" t="s">
        <v>46</v>
      </c>
      <c r="F112" s="10">
        <v>1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97</v>
      </c>
      <c r="E113" s="9" t="s">
        <v>46</v>
      </c>
      <c r="F113" s="10">
        <v>1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98</v>
      </c>
      <c r="E114" s="9" t="s">
        <v>19</v>
      </c>
      <c r="F114" s="10">
        <v>0.9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23" t="s">
        <v>99</v>
      </c>
      <c r="D115" s="24"/>
      <c r="E115" s="9" t="s">
        <v>13</v>
      </c>
      <c r="F115" s="10">
        <v>1</v>
      </c>
      <c r="G115" s="11">
        <f>+G116</f>
        <v>0</v>
      </c>
      <c r="H115" s="12"/>
      <c r="I115" s="13">
        <v>106</v>
      </c>
      <c r="J115" s="13">
        <v>3</v>
      </c>
    </row>
    <row r="116" spans="1:10" ht="42" customHeight="1" x14ac:dyDescent="0.15">
      <c r="A116" s="14"/>
      <c r="B116" s="15"/>
      <c r="C116" s="15"/>
      <c r="D116" s="16" t="s">
        <v>100</v>
      </c>
      <c r="E116" s="9" t="s">
        <v>13</v>
      </c>
      <c r="F116" s="10">
        <v>1</v>
      </c>
      <c r="G116" s="11">
        <f>+G117+G118+G119+G120</f>
        <v>0</v>
      </c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140</v>
      </c>
      <c r="E117" s="9" t="s">
        <v>19</v>
      </c>
      <c r="F117" s="10">
        <v>3.8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141</v>
      </c>
      <c r="E118" s="9" t="s">
        <v>19</v>
      </c>
      <c r="F118" s="10">
        <v>7.5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142</v>
      </c>
      <c r="E119" s="9" t="s">
        <v>19</v>
      </c>
      <c r="F119" s="10">
        <v>2.9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143</v>
      </c>
      <c r="E120" s="9" t="s">
        <v>19</v>
      </c>
      <c r="F120" s="10">
        <v>29.8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23" t="s">
        <v>101</v>
      </c>
      <c r="D121" s="24"/>
      <c r="E121" s="9" t="s">
        <v>13</v>
      </c>
      <c r="F121" s="10">
        <v>1</v>
      </c>
      <c r="G121" s="11">
        <f>+G122</f>
        <v>0</v>
      </c>
      <c r="H121" s="12"/>
      <c r="I121" s="13">
        <v>112</v>
      </c>
      <c r="J121" s="13">
        <v>3</v>
      </c>
    </row>
    <row r="122" spans="1:10" ht="42" customHeight="1" x14ac:dyDescent="0.15">
      <c r="A122" s="14"/>
      <c r="B122" s="15"/>
      <c r="C122" s="15"/>
      <c r="D122" s="16" t="s">
        <v>101</v>
      </c>
      <c r="E122" s="9" t="s">
        <v>13</v>
      </c>
      <c r="F122" s="10">
        <v>1</v>
      </c>
      <c r="G122" s="11">
        <f>+G123</f>
        <v>0</v>
      </c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139</v>
      </c>
      <c r="E123" s="9" t="s">
        <v>20</v>
      </c>
      <c r="F123" s="10">
        <v>1870.5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23" t="s">
        <v>102</v>
      </c>
      <c r="D124" s="24"/>
      <c r="E124" s="9" t="s">
        <v>13</v>
      </c>
      <c r="F124" s="10">
        <v>1</v>
      </c>
      <c r="G124" s="11">
        <f>+G125</f>
        <v>0</v>
      </c>
      <c r="H124" s="12"/>
      <c r="I124" s="13">
        <v>115</v>
      </c>
      <c r="J124" s="13">
        <v>3</v>
      </c>
    </row>
    <row r="125" spans="1:10" ht="42" customHeight="1" x14ac:dyDescent="0.15">
      <c r="A125" s="14"/>
      <c r="B125" s="15"/>
      <c r="C125" s="15"/>
      <c r="D125" s="16" t="s">
        <v>102</v>
      </c>
      <c r="E125" s="9" t="s">
        <v>13</v>
      </c>
      <c r="F125" s="10">
        <v>1</v>
      </c>
      <c r="G125" s="11">
        <f>+G126+G127+G128</f>
        <v>0</v>
      </c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144</v>
      </c>
      <c r="E126" s="9" t="s">
        <v>19</v>
      </c>
      <c r="F126" s="10">
        <v>24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145</v>
      </c>
      <c r="E127" s="9" t="s">
        <v>19</v>
      </c>
      <c r="F127" s="10">
        <v>18.8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146</v>
      </c>
      <c r="E128" s="9" t="s">
        <v>19</v>
      </c>
      <c r="F128" s="10">
        <v>30.1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23" t="s">
        <v>103</v>
      </c>
      <c r="C129" s="23"/>
      <c r="D129" s="24"/>
      <c r="E129" s="9" t="s">
        <v>13</v>
      </c>
      <c r="F129" s="10">
        <v>1</v>
      </c>
      <c r="G129" s="11">
        <f>+G130</f>
        <v>0</v>
      </c>
      <c r="H129" s="12"/>
      <c r="I129" s="13">
        <v>120</v>
      </c>
      <c r="J129" s="13">
        <v>2</v>
      </c>
    </row>
    <row r="130" spans="1:10" ht="42" customHeight="1" x14ac:dyDescent="0.15">
      <c r="A130" s="14"/>
      <c r="B130" s="15"/>
      <c r="C130" s="23" t="s">
        <v>103</v>
      </c>
      <c r="D130" s="24"/>
      <c r="E130" s="9" t="s">
        <v>13</v>
      </c>
      <c r="F130" s="10">
        <v>1</v>
      </c>
      <c r="G130" s="11">
        <f>+G131</f>
        <v>0</v>
      </c>
      <c r="H130" s="12"/>
      <c r="I130" s="13">
        <v>121</v>
      </c>
      <c r="J130" s="13">
        <v>3</v>
      </c>
    </row>
    <row r="131" spans="1:10" ht="42" customHeight="1" x14ac:dyDescent="0.15">
      <c r="A131" s="14"/>
      <c r="B131" s="15"/>
      <c r="C131" s="15"/>
      <c r="D131" s="16" t="s">
        <v>104</v>
      </c>
      <c r="E131" s="9" t="s">
        <v>13</v>
      </c>
      <c r="F131" s="10">
        <v>1</v>
      </c>
      <c r="G131" s="11">
        <f>+G132</f>
        <v>0</v>
      </c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105</v>
      </c>
      <c r="E132" s="9" t="s">
        <v>23</v>
      </c>
      <c r="F132" s="10">
        <v>63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22" t="s">
        <v>106</v>
      </c>
      <c r="B133" s="23"/>
      <c r="C133" s="23"/>
      <c r="D133" s="24"/>
      <c r="E133" s="9" t="s">
        <v>13</v>
      </c>
      <c r="F133" s="10">
        <v>1</v>
      </c>
      <c r="G133" s="11">
        <f>+G134+G146</f>
        <v>0</v>
      </c>
      <c r="H133" s="12"/>
      <c r="I133" s="13">
        <v>124</v>
      </c>
      <c r="J133" s="13"/>
    </row>
    <row r="134" spans="1:10" ht="42" customHeight="1" x14ac:dyDescent="0.15">
      <c r="A134" s="22" t="s">
        <v>107</v>
      </c>
      <c r="B134" s="23"/>
      <c r="C134" s="23"/>
      <c r="D134" s="24"/>
      <c r="E134" s="9" t="s">
        <v>13</v>
      </c>
      <c r="F134" s="10">
        <v>1</v>
      </c>
      <c r="G134" s="11">
        <f>+G135+G136</f>
        <v>0</v>
      </c>
      <c r="H134" s="12"/>
      <c r="I134" s="13">
        <v>125</v>
      </c>
      <c r="J134" s="13">
        <v>200</v>
      </c>
    </row>
    <row r="135" spans="1:10" ht="42" customHeight="1" x14ac:dyDescent="0.15">
      <c r="A135" s="22" t="s">
        <v>108</v>
      </c>
      <c r="B135" s="23"/>
      <c r="C135" s="23"/>
      <c r="D135" s="24"/>
      <c r="E135" s="9" t="s">
        <v>13</v>
      </c>
      <c r="F135" s="10">
        <v>1</v>
      </c>
      <c r="G135" s="17"/>
      <c r="H135" s="12"/>
      <c r="I135" s="13">
        <v>126</v>
      </c>
      <c r="J135" s="13"/>
    </row>
    <row r="136" spans="1:10" ht="42" customHeight="1" x14ac:dyDescent="0.15">
      <c r="A136" s="22" t="s">
        <v>109</v>
      </c>
      <c r="B136" s="23"/>
      <c r="C136" s="23"/>
      <c r="D136" s="24"/>
      <c r="E136" s="9" t="s">
        <v>13</v>
      </c>
      <c r="F136" s="10">
        <v>1</v>
      </c>
      <c r="G136" s="11">
        <f>+G137</f>
        <v>0</v>
      </c>
      <c r="H136" s="12"/>
      <c r="I136" s="13">
        <v>127</v>
      </c>
      <c r="J136" s="13"/>
    </row>
    <row r="137" spans="1:10" ht="42" customHeight="1" x14ac:dyDescent="0.15">
      <c r="A137" s="22" t="s">
        <v>110</v>
      </c>
      <c r="B137" s="23"/>
      <c r="C137" s="23"/>
      <c r="D137" s="24"/>
      <c r="E137" s="9" t="s">
        <v>13</v>
      </c>
      <c r="F137" s="10">
        <v>1</v>
      </c>
      <c r="G137" s="11">
        <f>+G138+G142</f>
        <v>0</v>
      </c>
      <c r="H137" s="12"/>
      <c r="I137" s="13">
        <v>128</v>
      </c>
      <c r="J137" s="13">
        <v>1</v>
      </c>
    </row>
    <row r="138" spans="1:10" ht="42" customHeight="1" x14ac:dyDescent="0.15">
      <c r="A138" s="14"/>
      <c r="B138" s="23" t="s">
        <v>111</v>
      </c>
      <c r="C138" s="23"/>
      <c r="D138" s="24"/>
      <c r="E138" s="9" t="s">
        <v>13</v>
      </c>
      <c r="F138" s="10">
        <v>1</v>
      </c>
      <c r="G138" s="11">
        <f>+G139</f>
        <v>0</v>
      </c>
      <c r="H138" s="12"/>
      <c r="I138" s="13">
        <v>129</v>
      </c>
      <c r="J138" s="13">
        <v>2</v>
      </c>
    </row>
    <row r="139" spans="1:10" ht="42" customHeight="1" x14ac:dyDescent="0.15">
      <c r="A139" s="14"/>
      <c r="B139" s="15"/>
      <c r="C139" s="23" t="s">
        <v>111</v>
      </c>
      <c r="D139" s="24"/>
      <c r="E139" s="9" t="s">
        <v>13</v>
      </c>
      <c r="F139" s="10">
        <v>1</v>
      </c>
      <c r="G139" s="11">
        <f>+G140</f>
        <v>0</v>
      </c>
      <c r="H139" s="12"/>
      <c r="I139" s="13">
        <v>130</v>
      </c>
      <c r="J139" s="13">
        <v>3</v>
      </c>
    </row>
    <row r="140" spans="1:10" ht="42" customHeight="1" x14ac:dyDescent="0.15">
      <c r="A140" s="14"/>
      <c r="B140" s="15"/>
      <c r="C140" s="15"/>
      <c r="D140" s="16" t="s">
        <v>111</v>
      </c>
      <c r="E140" s="9" t="s">
        <v>13</v>
      </c>
      <c r="F140" s="10">
        <v>1</v>
      </c>
      <c r="G140" s="11">
        <f>+G141</f>
        <v>0</v>
      </c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112</v>
      </c>
      <c r="E141" s="9" t="s">
        <v>13</v>
      </c>
      <c r="F141" s="10">
        <v>1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23" t="s">
        <v>113</v>
      </c>
      <c r="C142" s="23"/>
      <c r="D142" s="24"/>
      <c r="E142" s="9" t="s">
        <v>13</v>
      </c>
      <c r="F142" s="10">
        <v>1</v>
      </c>
      <c r="G142" s="11">
        <f>+G143</f>
        <v>0</v>
      </c>
      <c r="H142" s="12"/>
      <c r="I142" s="13">
        <v>133</v>
      </c>
      <c r="J142" s="13">
        <v>2</v>
      </c>
    </row>
    <row r="143" spans="1:10" ht="42" customHeight="1" x14ac:dyDescent="0.15">
      <c r="A143" s="14"/>
      <c r="B143" s="15"/>
      <c r="C143" s="23" t="s">
        <v>113</v>
      </c>
      <c r="D143" s="24"/>
      <c r="E143" s="9" t="s">
        <v>13</v>
      </c>
      <c r="F143" s="10">
        <v>1</v>
      </c>
      <c r="G143" s="11">
        <f>+G144</f>
        <v>0</v>
      </c>
      <c r="H143" s="12"/>
      <c r="I143" s="13">
        <v>134</v>
      </c>
      <c r="J143" s="13">
        <v>3</v>
      </c>
    </row>
    <row r="144" spans="1:10" ht="42" customHeight="1" x14ac:dyDescent="0.15">
      <c r="A144" s="14"/>
      <c r="B144" s="15"/>
      <c r="C144" s="15"/>
      <c r="D144" s="16" t="s">
        <v>113</v>
      </c>
      <c r="E144" s="9" t="s">
        <v>13</v>
      </c>
      <c r="F144" s="10">
        <v>1</v>
      </c>
      <c r="G144" s="11">
        <f>+G145</f>
        <v>0</v>
      </c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114</v>
      </c>
      <c r="E145" s="9" t="s">
        <v>13</v>
      </c>
      <c r="F145" s="10">
        <v>1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22" t="s">
        <v>115</v>
      </c>
      <c r="B146" s="23"/>
      <c r="C146" s="23"/>
      <c r="D146" s="24"/>
      <c r="E146" s="9" t="s">
        <v>13</v>
      </c>
      <c r="F146" s="10">
        <v>1</v>
      </c>
      <c r="G146" s="11">
        <f>+G147</f>
        <v>0</v>
      </c>
      <c r="H146" s="12"/>
      <c r="I146" s="13">
        <v>137</v>
      </c>
      <c r="J146" s="13">
        <v>210</v>
      </c>
    </row>
    <row r="147" spans="1:10" ht="42" customHeight="1" x14ac:dyDescent="0.15">
      <c r="A147" s="22" t="s">
        <v>116</v>
      </c>
      <c r="B147" s="23"/>
      <c r="C147" s="23"/>
      <c r="D147" s="24"/>
      <c r="E147" s="9" t="s">
        <v>13</v>
      </c>
      <c r="F147" s="10">
        <v>1</v>
      </c>
      <c r="G147" s="17"/>
      <c r="H147" s="12"/>
      <c r="I147" s="13">
        <v>138</v>
      </c>
      <c r="J147" s="13"/>
    </row>
    <row r="148" spans="1:10" ht="42" customHeight="1" x14ac:dyDescent="0.15">
      <c r="A148" s="22" t="s">
        <v>117</v>
      </c>
      <c r="B148" s="23"/>
      <c r="C148" s="23"/>
      <c r="D148" s="24"/>
      <c r="E148" s="9" t="s">
        <v>13</v>
      </c>
      <c r="F148" s="10">
        <v>1</v>
      </c>
      <c r="G148" s="17"/>
      <c r="H148" s="12"/>
      <c r="I148" s="13">
        <v>139</v>
      </c>
      <c r="J148" s="13">
        <v>220</v>
      </c>
    </row>
    <row r="149" spans="1:10" ht="42" customHeight="1" x14ac:dyDescent="0.15">
      <c r="A149" s="22" t="s">
        <v>118</v>
      </c>
      <c r="B149" s="23"/>
      <c r="C149" s="23"/>
      <c r="D149" s="24"/>
      <c r="E149" s="9" t="s">
        <v>13</v>
      </c>
      <c r="F149" s="10">
        <v>1</v>
      </c>
      <c r="G149" s="11">
        <f>+G10+G148</f>
        <v>0</v>
      </c>
      <c r="H149" s="12"/>
      <c r="I149" s="13">
        <v>140</v>
      </c>
      <c r="J149" s="13">
        <v>30</v>
      </c>
    </row>
    <row r="150" spans="1:10" ht="42" customHeight="1" x14ac:dyDescent="0.15">
      <c r="A150" s="25" t="s">
        <v>119</v>
      </c>
      <c r="B150" s="26"/>
      <c r="C150" s="26"/>
      <c r="D150" s="27"/>
      <c r="E150" s="18" t="s">
        <v>120</v>
      </c>
      <c r="F150" s="19" t="s">
        <v>120</v>
      </c>
      <c r="G150" s="20">
        <f>G149</f>
        <v>0</v>
      </c>
      <c r="I150" s="21">
        <v>141</v>
      </c>
      <c r="J150" s="21">
        <v>90</v>
      </c>
    </row>
    <row r="151" spans="1:10" ht="42" customHeight="1" x14ac:dyDescent="0.15"/>
    <row r="152" spans="1:10" ht="42" customHeight="1" x14ac:dyDescent="0.15"/>
  </sheetData>
  <sheetProtection algorithmName="SHA-512" hashValue="tOMH7czQ8XiosacLvjQL53ngQQ1CbgmB9UlIie9sdgr5muFOoQwpCUDAmlgkgx9DkTSVsIReYUZL9jWGhcuKdw==" saltValue="FJ2ZMmHBgm2v/K+3z0Jqxg==" spinCount="100000" sheet="1" objects="1" scenarios="1"/>
  <mergeCells count="40">
    <mergeCell ref="A150:D15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8:D28"/>
    <mergeCell ref="C29:D29"/>
    <mergeCell ref="B39:D39"/>
    <mergeCell ref="C40:D40"/>
    <mergeCell ref="B45:D45"/>
    <mergeCell ref="C46:D46"/>
    <mergeCell ref="B54:D54"/>
    <mergeCell ref="C55:D55"/>
    <mergeCell ref="B59:D59"/>
    <mergeCell ref="C60:D60"/>
    <mergeCell ref="C115:D115"/>
    <mergeCell ref="C121:D121"/>
    <mergeCell ref="C124:D124"/>
    <mergeCell ref="B129:D129"/>
    <mergeCell ref="C130:D130"/>
    <mergeCell ref="A133:D133"/>
    <mergeCell ref="A134:D134"/>
    <mergeCell ref="A135:D135"/>
    <mergeCell ref="A136:D136"/>
    <mergeCell ref="A146:D146"/>
    <mergeCell ref="A147:D147"/>
    <mergeCell ref="A148:D148"/>
    <mergeCell ref="A149:D149"/>
    <mergeCell ref="A137:D137"/>
    <mergeCell ref="B138:D138"/>
    <mergeCell ref="C139:D139"/>
    <mergeCell ref="B142:D142"/>
    <mergeCell ref="C143:D14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2025-11-04T08:47:23Z</dcterms:modified>
</cp:coreProperties>
</file>